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6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<sst xmlns="http://schemas.openxmlformats.org/spreadsheetml/2006/main" count="293" uniqueCount="220">
  <si>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</si>
  <si>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</si>
  <si>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</si>
  <si>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</si>
  <si>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</si>
  <si>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</si>
  <si>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</si>
  <si>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</si>
  <si>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</si>
  <si>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</si>
  <si>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</si>
  <si>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</si>
  <si>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</si>
  <si>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</si>
  <si>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</si>
  <si>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</si>
  <si>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</si>
  <si>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</si>
  <si>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</si>
  <si>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</si>
  <si>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</si>
  <si>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</si>
  <si>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</si>
  <si>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</si>
  <si>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</si>
  <si>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</si>
  <si>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</si>
  <si>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</si>
  <si>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</si>
  <si>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</si>
  <si>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</si>
  <si>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</si>
  <si>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</si>
  <si>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</si>
  <si>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</si>
  <si>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</si>
  <si>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</si>
  <si>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</si>
  <si>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</si>
  <si>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</si>
  <si>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</si>
  <si>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</si>
  <si>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</si>
  <si>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</si>
  <si>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</si>
  <si>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</si>
  <si>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</si>
  <si>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</si>
  <si>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</si>
  <si>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</si>
  <si>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</si>
  <si>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</si>
  <si>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</si>
  <si>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</si>
  <si>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</si>
  <si>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</si>
  <si>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</si>
  <si>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</si>
  <si>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</si>
  <si>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</si>
  <si>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</si>
  <si>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</si>
  <si>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</si>
  <si>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</si>
  <si>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</si>
  <si>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</si>
  <si>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</si>
  <si>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</si>
  <si>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</si>
  <si>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</si>
  <si>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</si>
  <si>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</si>
  <si>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</si>
  <si>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</si>
  <si>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</si>
  <si>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</si>
  <si>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</si>
  <si>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</si>
  <si>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</si>
  <si>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</si>
  <si>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</si>
  <si>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</si>
  <si>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</si>
  <si>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</si>
  <si>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</si>
  <si>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</si>
  <si>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</si>
  <si>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</si>
  <si>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</si>
  <si>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</si>
  <si>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</si>
  <si>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</si>
  <si>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</si>
  <si>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</si>
  <si>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</si>
  <si>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</si>
  <si>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</si>
  <si>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</si>
  <si>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</si>
  <si>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</si>
  <si>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</si>
  <si>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</si>
  <si>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</si>
  <si>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</si>
  <si>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</si>
  <si>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</si>
  <si>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</si>
  <si>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</si>
  <si>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</si>
  <si>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</si>
  <si>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</si>
  <si>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</si>
  <si>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</si>
  <si>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</si>
  <si>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</si>
  <si>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</si>
  <si>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</si>
  <si>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</si>
  <si>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</si>
  <si>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</si>
  <si>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</si>
  <si>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</si>
  <si>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</si>
  <si>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</si>
  <si>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</si>
  <si>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</si>
  <si>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</si>
  <si>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</si>
  <si>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</si>
  <si>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</si>
  <si>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</si>
  <si>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</si>
  <si>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</si>
  <si>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</si>
  <si>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</si>
  <si>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</si>
  <si>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</si>
  <si>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</si>
  <si>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</si>
  <si>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</si>
  <si>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</si>
  <si>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</si>
  <si>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</si>
  <si>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</si>
  <si>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</si>
  <si>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</si>
  <si>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</si>
  <si>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</si>
  <si>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</si>
  <si>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</si>
  <si>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</si>
  <si>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</si>
  <si>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</si>
  <si>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</si>
  <si>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</si>
  <si>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</si>
  <si>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</si>
  <si>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</si>
  <si>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</si>
  <si>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</si>
  <si>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</si>
  <si>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</si>
  <si>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</si>
  <si>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</si>
  <si>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</si>
  <si>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</si>
  <si>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</si>
  <si>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</si>
  <si>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</si>
  <si>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</si>
  <si>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</si>
  <si>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</si>
  <si>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</si>
  <si>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</si>
  <si>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</si>
  <si>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</si>
  <si>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</si>
  <si>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</si>
  <si>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</si>
  <si>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</si>
  <si>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</si>
  <si>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</si>
  <si>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</si>
  <si>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</si>
  <si>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</si>
  <si>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</si>
  <si>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</si>
  <si>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</si>
  <si>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</si>
  <si>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</si>
  <si>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</si>
  <si>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</si>
  <si>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</si>
  <si>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</si>
  <si>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</si>
  <si>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</si>
  <si>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</si>
  <si>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</si>
  <si>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</si>
  <si>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</si>
  <si>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</si>
  <si>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</si>
  <si>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</si>
  <si>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</si>
  <si>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</si>
  <si>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</si>
  <si>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</si>
  <si>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</si>
  <si>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</si>
  <si>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</si>
  <si>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</si>
  <si>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2022 рік</t>
  </si>
  <si>
    <t>Золотоніський міськрайонний суд Черкаської області</t>
  </si>
  <si>
    <t>19702.м. Золотноша.вул. Шевченка 76</t>
  </si>
  <si>
    <t>Доручення судів України / іноземних судів</t>
  </si>
  <si>
    <t xml:space="preserve">Розглянуто справ судом присяжних </t>
  </si>
  <si>
    <t>М.Ю. Степченко</t>
  </si>
  <si>
    <t>С.Ю. Вовк</t>
  </si>
  <si>
    <t>inbox@zl.ck.court.gov.ua</t>
  </si>
  <si>
    <t>3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</si>
</sst>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5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14" fontId="1" fillId="0" borderId="25" xfId="0" applyNumberFormat="1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125" defaultRowHeight="12.75"/>
  <cols>
    <col min="1" max="1" width="1.12109375" style="33" customWidth="1"/>
    <col min="2" max="2" width="15.50390625" style="33" customWidth="1"/>
    <col min="3" max="3" width="2.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50390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&amp;LA2FC8575&amp;C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125" defaultRowHeight="12.75"/>
  <cols>
    <col min="1" max="1" width="5.50390625" style="5" customWidth="1"/>
    <col min="2" max="2" width="6.50390625" style="3" customWidth="1"/>
    <col min="3" max="3" width="40.375" style="3" customWidth="1"/>
    <col min="4" max="4" width="5.00390625" style="3" customWidth="1"/>
    <col min="5" max="5" width="10.125" style="3" customWidth="1"/>
    <col min="6" max="6" width="10.50390625" style="3" customWidth="1"/>
    <col min="7" max="7" width="9.00390625" style="3" customWidth="1"/>
    <col min="8" max="8" width="9.50390625" style="3" customWidth="1"/>
    <col min="9" max="9" width="10.125" style="3" customWidth="1"/>
    <col min="10" max="10" width="8.37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469</v>
      </c>
      <c r="F6" s="103">
        <v>253</v>
      </c>
      <c r="G6" s="103">
        <v>1</v>
      </c>
      <c r="H6" s="103">
        <v>232</v>
      </c>
      <c r="I6" s="121" t="s">
        <v>210</v>
      </c>
      <c r="J6" s="103">
        <v>237</v>
      </c>
      <c r="K6" s="84">
        <v>135</v>
      </c>
      <c r="L6" s="91">
        <f>E6-F6</f>
        <v>216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818</v>
      </c>
      <c r="F7" s="103">
        <v>812</v>
      </c>
      <c r="G7" s="103"/>
      <c r="H7" s="103">
        <v>814</v>
      </c>
      <c r="I7" s="103">
        <v>612</v>
      </c>
      <c r="J7" s="103">
        <v>4</v>
      </c>
      <c r="K7" s="84">
        <v>1</v>
      </c>
      <c r="L7" s="91">
        <f>E7-F7</f>
        <v>6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231</v>
      </c>
      <c r="F9" s="103">
        <v>188</v>
      </c>
      <c r="G9" s="103"/>
      <c r="H9" s="85">
        <v>190</v>
      </c>
      <c r="I9" s="103">
        <v>152</v>
      </c>
      <c r="J9" s="103">
        <v>41</v>
      </c>
      <c r="K9" s="84">
        <v>15</v>
      </c>
      <c r="L9" s="91">
        <f>E9-F9</f>
        <v>43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2</v>
      </c>
      <c r="F10" s="103"/>
      <c r="G10" s="103"/>
      <c r="H10" s="103"/>
      <c r="I10" s="103"/>
      <c r="J10" s="103">
        <v>2</v>
      </c>
      <c r="K10" s="84">
        <v>2</v>
      </c>
      <c r="L10" s="91">
        <f>E10-F10</f>
        <v>2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27</v>
      </c>
      <c r="F12" s="103">
        <v>27</v>
      </c>
      <c r="G12" s="103"/>
      <c r="H12" s="103">
        <v>27</v>
      </c>
      <c r="I12" s="103">
        <v>15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11</v>
      </c>
      <c r="F14" s="106">
        <v>8</v>
      </c>
      <c r="G14" s="106"/>
      <c r="H14" s="106">
        <v>7</v>
      </c>
      <c r="I14" s="106">
        <v>3</v>
      </c>
      <c r="J14" s="106">
        <v>4</v>
      </c>
      <c r="K14" s="94">
        <v>1</v>
      </c>
      <c r="L14" s="91">
        <f>E14-F14</f>
        <v>3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1</v>
      </c>
      <c r="F15" s="106">
        <v>1</v>
      </c>
      <c r="G15" s="106"/>
      <c r="H15" s="106">
        <v>1</v>
      </c>
      <c r="I15" s="106">
        <v>1</v>
      </c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1559</v>
      </c>
      <c r="F16" s="84">
        <f>SUM(F6:F15)</f>
        <v>1289</v>
      </c>
      <c r="G16" s="84">
        <f>SUM(G6:G15)</f>
        <v>1</v>
      </c>
      <c r="H16" s="84">
        <f>SUM(H6:H15)</f>
        <v>1271</v>
      </c>
      <c r="I16" s="84">
        <f>SUM(I6:I15)</f>
        <v>783</v>
      </c>
      <c r="J16" s="84">
        <f>SUM(J6:J15)</f>
        <v>288</v>
      </c>
      <c r="K16" s="84">
        <f>SUM(K6:K15)</f>
        <v>154</v>
      </c>
      <c r="L16" s="91">
        <f>E16-F16</f>
        <v>270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34</v>
      </c>
      <c r="F17" s="84">
        <v>33</v>
      </c>
      <c r="G17" s="84"/>
      <c r="H17" s="84">
        <v>34</v>
      </c>
      <c r="I17" s="84">
        <v>26</v>
      </c>
      <c r="J17" s="84"/>
      <c r="K17" s="84"/>
      <c r="L17" s="91">
        <f>E17-F17</f>
        <v>1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44</v>
      </c>
      <c r="F18" s="84">
        <v>26</v>
      </c>
      <c r="G18" s="84"/>
      <c r="H18" s="84">
        <v>29</v>
      </c>
      <c r="I18" s="84">
        <v>23</v>
      </c>
      <c r="J18" s="84">
        <v>15</v>
      </c>
      <c r="K18" s="84">
        <v>3</v>
      </c>
      <c r="L18" s="91">
        <f>E18-F18</f>
        <v>18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52</v>
      </c>
      <c r="F25" s="94">
        <v>33</v>
      </c>
      <c r="G25" s="94"/>
      <c r="H25" s="94">
        <v>37</v>
      </c>
      <c r="I25" s="94">
        <v>23</v>
      </c>
      <c r="J25" s="94">
        <v>15</v>
      </c>
      <c r="K25" s="94">
        <v>3</v>
      </c>
      <c r="L25" s="91">
        <f>E25-F25</f>
        <v>19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141</v>
      </c>
      <c r="F26" s="84">
        <v>139</v>
      </c>
      <c r="G26" s="84">
        <v>1</v>
      </c>
      <c r="H26" s="84">
        <v>127</v>
      </c>
      <c r="I26" s="84">
        <v>103</v>
      </c>
      <c r="J26" s="84">
        <v>14</v>
      </c>
      <c r="K26" s="84"/>
      <c r="L26" s="91">
        <f>E26-F26</f>
        <v>2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10</v>
      </c>
      <c r="F27" s="111">
        <v>9</v>
      </c>
      <c r="G27" s="111"/>
      <c r="H27" s="111">
        <v>8</v>
      </c>
      <c r="I27" s="111">
        <v>5</v>
      </c>
      <c r="J27" s="111">
        <v>2</v>
      </c>
      <c r="K27" s="111">
        <v>1</v>
      </c>
      <c r="L27" s="91">
        <f>E27-F27</f>
        <v>1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730</v>
      </c>
      <c r="F28" s="84">
        <v>694</v>
      </c>
      <c r="G28" s="84">
        <v>1</v>
      </c>
      <c r="H28" s="84">
        <v>686</v>
      </c>
      <c r="I28" s="84">
        <v>607</v>
      </c>
      <c r="J28" s="84">
        <v>44</v>
      </c>
      <c r="K28" s="84">
        <v>2</v>
      </c>
      <c r="L28" s="91">
        <f>E28-F28</f>
        <v>36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1152</v>
      </c>
      <c r="F29" s="84">
        <v>613</v>
      </c>
      <c r="G29" s="84">
        <v>6</v>
      </c>
      <c r="H29" s="84">
        <v>703</v>
      </c>
      <c r="I29" s="84">
        <v>554</v>
      </c>
      <c r="J29" s="84">
        <v>449</v>
      </c>
      <c r="K29" s="84">
        <v>166</v>
      </c>
      <c r="L29" s="91">
        <f>E29-F29</f>
        <v>539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68</v>
      </c>
      <c r="F30" s="84">
        <v>66</v>
      </c>
      <c r="G30" s="84">
        <v>1</v>
      </c>
      <c r="H30" s="84">
        <v>66</v>
      </c>
      <c r="I30" s="84">
        <v>59</v>
      </c>
      <c r="J30" s="84">
        <v>2</v>
      </c>
      <c r="K30" s="84"/>
      <c r="L30" s="91">
        <f>E30-F30</f>
        <v>2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84</v>
      </c>
      <c r="F31" s="84">
        <v>60</v>
      </c>
      <c r="G31" s="84">
        <v>1</v>
      </c>
      <c r="H31" s="84">
        <v>62</v>
      </c>
      <c r="I31" s="84">
        <v>51</v>
      </c>
      <c r="J31" s="84">
        <v>22</v>
      </c>
      <c r="K31" s="84"/>
      <c r="L31" s="91">
        <f>E31-F31</f>
        <v>24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3</v>
      </c>
      <c r="F32" s="84">
        <v>1</v>
      </c>
      <c r="G32" s="84"/>
      <c r="H32" s="84">
        <v>2</v>
      </c>
      <c r="I32" s="84">
        <v>2</v>
      </c>
      <c r="J32" s="84">
        <v>1</v>
      </c>
      <c r="K32" s="84"/>
      <c r="L32" s="91">
        <f>E32-F32</f>
        <v>2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4</v>
      </c>
      <c r="F33" s="84">
        <v>1</v>
      </c>
      <c r="G33" s="84"/>
      <c r="H33" s="84">
        <v>3</v>
      </c>
      <c r="I33" s="84">
        <v>1</v>
      </c>
      <c r="J33" s="84">
        <v>1</v>
      </c>
      <c r="K33" s="84">
        <v>1</v>
      </c>
      <c r="L33" s="91">
        <f>E33-F33</f>
        <v>3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1</v>
      </c>
      <c r="F34" s="84"/>
      <c r="G34" s="84"/>
      <c r="H34" s="84"/>
      <c r="I34" s="84"/>
      <c r="J34" s="84">
        <v>1</v>
      </c>
      <c r="K34" s="84">
        <v>1</v>
      </c>
      <c r="L34" s="91">
        <f>E34-F34</f>
        <v>1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6</v>
      </c>
      <c r="F35" s="84">
        <v>6</v>
      </c>
      <c r="G35" s="84"/>
      <c r="H35" s="84">
        <v>6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8</v>
      </c>
      <c r="F36" s="84">
        <v>3</v>
      </c>
      <c r="G36" s="84">
        <v>1</v>
      </c>
      <c r="H36" s="84">
        <v>7</v>
      </c>
      <c r="I36" s="84">
        <v>1</v>
      </c>
      <c r="J36" s="84">
        <v>1</v>
      </c>
      <c r="K36" s="84"/>
      <c r="L36" s="91">
        <f>E36-F36</f>
        <v>5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71</v>
      </c>
      <c r="F37" s="84">
        <v>57</v>
      </c>
      <c r="G37" s="84"/>
      <c r="H37" s="84">
        <v>65</v>
      </c>
      <c r="I37" s="84">
        <v>33</v>
      </c>
      <c r="J37" s="84">
        <v>6</v>
      </c>
      <c r="K37" s="84"/>
      <c r="L37" s="91">
        <f>E37-F37</f>
        <v>14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1612</v>
      </c>
      <c r="F40" s="94">
        <v>1013</v>
      </c>
      <c r="G40" s="94">
        <v>9</v>
      </c>
      <c r="H40" s="94">
        <v>1069</v>
      </c>
      <c r="I40" s="94">
        <v>751</v>
      </c>
      <c r="J40" s="94">
        <v>543</v>
      </c>
      <c r="K40" s="94">
        <v>171</v>
      </c>
      <c r="L40" s="91">
        <f>E40-F40</f>
        <v>599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2517</v>
      </c>
      <c r="F41" s="84">
        <v>2243</v>
      </c>
      <c r="G41" s="84"/>
      <c r="H41" s="84">
        <v>2288</v>
      </c>
      <c r="I41" s="121" t="s">
        <v>210</v>
      </c>
      <c r="J41" s="84">
        <v>229</v>
      </c>
      <c r="K41" s="84"/>
      <c r="L41" s="91">
        <f>E41-F41</f>
        <v>274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12</v>
      </c>
      <c r="F42" s="84">
        <v>7</v>
      </c>
      <c r="G42" s="84"/>
      <c r="H42" s="84">
        <v>9</v>
      </c>
      <c r="I42" s="121" t="s">
        <v>210</v>
      </c>
      <c r="J42" s="84">
        <v>3</v>
      </c>
      <c r="K42" s="84"/>
      <c r="L42" s="91">
        <f>E42-F42</f>
        <v>5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12</v>
      </c>
      <c r="F43" s="84">
        <v>11</v>
      </c>
      <c r="G43" s="84"/>
      <c r="H43" s="84">
        <v>10</v>
      </c>
      <c r="I43" s="84">
        <v>6</v>
      </c>
      <c r="J43" s="84">
        <v>2</v>
      </c>
      <c r="K43" s="84"/>
      <c r="L43" s="91">
        <f>E43-F43</f>
        <v>1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2529</v>
      </c>
      <c r="F45" s="84">
        <f aca="true" t="shared" si="0" ref="F45:K45">F41+F43+F44</f>
        <v>2254</v>
      </c>
      <c r="G45" s="84">
        <f t="shared" si="0"/>
        <v>0</v>
      </c>
      <c r="H45" s="84">
        <f t="shared" si="0"/>
        <v>2298</v>
      </c>
      <c r="I45" s="84">
        <f>I43+I44</f>
        <v>6</v>
      </c>
      <c r="J45" s="84">
        <f t="shared" si="0"/>
        <v>231</v>
      </c>
      <c r="K45" s="84">
        <f t="shared" si="0"/>
        <v>0</v>
      </c>
      <c r="L45" s="91">
        <f>E45-F45</f>
        <v>275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5752</v>
      </c>
      <c r="F46" s="84">
        <f t="shared" si="1"/>
        <v>4589</v>
      </c>
      <c r="G46" s="84">
        <f t="shared" si="1"/>
        <v>10</v>
      </c>
      <c r="H46" s="84">
        <f t="shared" si="1"/>
        <v>4675</v>
      </c>
      <c r="I46" s="84">
        <f t="shared" si="1"/>
        <v>1563</v>
      </c>
      <c r="J46" s="84">
        <f t="shared" si="1"/>
        <v>1077</v>
      </c>
      <c r="K46" s="84">
        <f t="shared" si="1"/>
        <v>328</v>
      </c>
      <c r="L46" s="91">
        <f>E46-F46</f>
        <v>1163</v>
      </c>
    </row>
    <row r="47" spans="1:3" ht="1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&amp;LA2FC8575&amp;C&amp;R2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15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8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222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2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3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20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58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78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6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6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17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213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2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4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41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87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9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811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109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67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11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8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>
        <v>2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12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1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3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1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>
        <v>2</v>
      </c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1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>
        <v>1</v>
      </c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59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262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53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4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49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3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30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62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83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7" r:id="rId1"/>
  <headerFooter>
    <oddFooter>&amp;LA2FC8575&amp;C&amp;R3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125" defaultRowHeight="12.75"/>
  <cols>
    <col min="1" max="1" width="7.50390625" style="1" customWidth="1"/>
    <col min="2" max="2" width="8.875" style="1" customWidth="1"/>
    <col min="3" max="3" width="10.50390625" style="1" customWidth="1"/>
    <col min="4" max="4" width="38.50390625" style="1" customWidth="1"/>
    <col min="5" max="5" width="10.125" style="1" customWidth="1"/>
    <col min="6" max="6" width="10.625" style="1" customWidth="1"/>
    <col min="7" max="7" width="9.50390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232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197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72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30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2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11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2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4</v>
      </c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>
        <v>1</v>
      </c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39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654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13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6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17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11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51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2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15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162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510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393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1129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483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53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26671112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12016099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16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49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254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43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8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5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3822</v>
      </c>
      <c r="F58" s="109">
        <f>F59+F62+F63+F64</f>
        <v>683</v>
      </c>
      <c r="G58" s="109">
        <f>G59+G62+G63+G64</f>
        <v>111</v>
      </c>
      <c r="H58" s="109">
        <f>H59+H62+H63+H64</f>
        <v>30</v>
      </c>
      <c r="I58" s="109">
        <f>I59+I62+I63+I64</f>
        <v>29</v>
      </c>
    </row>
    <row r="59" spans="1:9" ht="13.5" customHeight="1">
      <c r="A59" s="225" t="s">
        <v>103</v>
      </c>
      <c r="B59" s="225"/>
      <c r="C59" s="225"/>
      <c r="D59" s="225"/>
      <c r="E59" s="94">
        <v>1157</v>
      </c>
      <c r="F59" s="94">
        <v>61</v>
      </c>
      <c r="G59" s="94">
        <v>34</v>
      </c>
      <c r="H59" s="94">
        <v>11</v>
      </c>
      <c r="I59" s="94">
        <v>8</v>
      </c>
    </row>
    <row r="60" spans="1:9" ht="13.5" customHeight="1">
      <c r="A60" s="328" t="s">
        <v>203</v>
      </c>
      <c r="B60" s="329"/>
      <c r="C60" s="329"/>
      <c r="D60" s="330"/>
      <c r="E60" s="86">
        <v>160</v>
      </c>
      <c r="F60" s="86">
        <v>32</v>
      </c>
      <c r="G60" s="86">
        <v>25</v>
      </c>
      <c r="H60" s="86">
        <v>9</v>
      </c>
      <c r="I60" s="86">
        <v>6</v>
      </c>
    </row>
    <row r="61" spans="1:9" ht="13.5" customHeight="1">
      <c r="A61" s="328" t="s">
        <v>204</v>
      </c>
      <c r="B61" s="329"/>
      <c r="C61" s="329"/>
      <c r="D61" s="330"/>
      <c r="E61" s="86">
        <v>809</v>
      </c>
      <c r="F61" s="86">
        <v>5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17</v>
      </c>
      <c r="F62" s="84">
        <v>15</v>
      </c>
      <c r="G62" s="84">
        <v>4</v>
      </c>
      <c r="H62" s="84"/>
      <c r="I62" s="84">
        <v>1</v>
      </c>
    </row>
    <row r="63" spans="1:9" ht="13.5" customHeight="1">
      <c r="A63" s="331" t="s">
        <v>104</v>
      </c>
      <c r="B63" s="331"/>
      <c r="C63" s="331"/>
      <c r="D63" s="331"/>
      <c r="E63" s="84">
        <v>565</v>
      </c>
      <c r="F63" s="84">
        <v>395</v>
      </c>
      <c r="G63" s="84">
        <v>71</v>
      </c>
      <c r="H63" s="84">
        <v>18</v>
      </c>
      <c r="I63" s="84">
        <v>20</v>
      </c>
    </row>
    <row r="64" spans="1:9" ht="13.5" customHeight="1">
      <c r="A64" s="225" t="s">
        <v>108</v>
      </c>
      <c r="B64" s="225"/>
      <c r="C64" s="225"/>
      <c r="D64" s="225"/>
      <c r="E64" s="84">
        <v>2083</v>
      </c>
      <c r="F64" s="84">
        <v>212</v>
      </c>
      <c r="G64" s="84">
        <v>2</v>
      </c>
      <c r="H64" s="84">
        <v>1</v>
      </c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2110</v>
      </c>
      <c r="G68" s="115">
        <v>89450893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750</v>
      </c>
      <c r="G69" s="117">
        <v>9956657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1360</v>
      </c>
      <c r="G70" s="117">
        <v>79494236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752</v>
      </c>
      <c r="G71" s="115">
        <v>502530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&amp;LA2FC8575&amp;C&amp;R4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30.454967502321264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53.47222222222222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20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31.49171270718232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101.87404663325343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935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1150.4</v>
      </c>
    </row>
    <row r="11" spans="1:4" ht="16.5" customHeight="1">
      <c r="A11" s="215" t="s">
        <v>62</v>
      </c>
      <c r="B11" s="217"/>
      <c r="C11" s="10">
        <v>9</v>
      </c>
      <c r="D11" s="84">
        <v>70</v>
      </c>
    </row>
    <row r="12" spans="1:4" ht="16.5" customHeight="1">
      <c r="A12" s="331" t="s">
        <v>103</v>
      </c>
      <c r="B12" s="331"/>
      <c r="C12" s="10">
        <v>10</v>
      </c>
      <c r="D12" s="84">
        <v>45</v>
      </c>
    </row>
    <row r="13" spans="1:4" ht="16.5" customHeight="1">
      <c r="A13" s="328" t="s">
        <v>203</v>
      </c>
      <c r="B13" s="330"/>
      <c r="C13" s="10">
        <v>11</v>
      </c>
      <c r="D13" s="94">
        <v>165</v>
      </c>
    </row>
    <row r="14" spans="1:4" ht="16.5" customHeight="1">
      <c r="A14" s="328" t="s">
        <v>204</v>
      </c>
      <c r="B14" s="330"/>
      <c r="C14" s="10">
        <v>12</v>
      </c>
      <c r="D14" s="94">
        <v>5</v>
      </c>
    </row>
    <row r="15" spans="1:4" ht="16.5" customHeight="1">
      <c r="A15" s="331" t="s">
        <v>30</v>
      </c>
      <c r="B15" s="331"/>
      <c r="C15" s="10">
        <v>13</v>
      </c>
      <c r="D15" s="84">
        <v>189</v>
      </c>
    </row>
    <row r="16" spans="1:4" ht="16.5" customHeight="1">
      <c r="A16" s="331" t="s">
        <v>104</v>
      </c>
      <c r="B16" s="331"/>
      <c r="C16" s="10">
        <v>14</v>
      </c>
      <c r="D16" s="84">
        <v>164</v>
      </c>
    </row>
    <row r="17" spans="1:5" ht="16.5" customHeight="1">
      <c r="A17" s="331" t="s">
        <v>108</v>
      </c>
      <c r="B17" s="331"/>
      <c r="C17" s="10">
        <v>15</v>
      </c>
      <c r="D17" s="84">
        <v>38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4">
        <v>40324</v>
      </c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 t="s">
        <v>218</v>
      </c>
      <c r="D27" s="343"/>
    </row>
    <row r="28" ht="15.75" customHeight="1"/>
    <row r="29" spans="3:4" ht="12.75" customHeight="1">
      <c r="C29" s="335" t="s">
        <v>219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&amp;LA2FC8575&amp;C&amp;R5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2021-09-02T06:14:55Z</cp:lastPrinted>
  <dcterms:created xsi:type="dcterms:W3CDTF">2004-04-20T14:33:35Z</dcterms:created>
  <dcterms:modified xsi:type="dcterms:W3CDTF">2023-02-28T08:29:08Z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1-мзс_00695_4.2022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B52E410B</vt:lpwstr>
  </property>
  <property fmtid="{D5CDD505-2E9C-101B-9397-08002B2CF9AE}" pid="9" name="Підрозділ">
    <vt:lpwstr>Золотоніський міськрайонний суд Черкаської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965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3.30.4.2627</vt:lpwstr>
  </property>
</Properties>
</file>