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<sst xmlns="http://schemas.openxmlformats.org/spreadsheetml/2006/main" count="187" uniqueCount="159">
  <si>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</si>
  <si>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</si>
  <si>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</si>
  <si>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</si>
  <si>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</si>
  <si>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</si>
  <si>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</si>
  <si>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</si>
  <si>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</si>
  <si>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</si>
  <si>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</si>
  <si>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</si>
  <si>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</si>
  <si>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</si>
  <si>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</si>
  <si>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</si>
  <si>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</si>
  <si>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</si>
  <si>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</si>
  <si>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</si>
  <si>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</si>
  <si>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</si>
  <si>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</si>
  <si>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</si>
  <si>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</si>
  <si>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</si>
  <si>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</si>
  <si>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</si>
  <si>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</si>
  <si>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</si>
  <si>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</si>
  <si>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</si>
  <si>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</si>
  <si>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</si>
  <si>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</si>
  <si>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</si>
  <si>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</si>
  <si>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</si>
  <si>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</si>
  <si>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</si>
  <si>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</si>
  <si>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</si>
  <si>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</si>
  <si>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</si>
  <si>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</si>
  <si>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</si>
  <si>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</si>
  <si>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</si>
  <si>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</si>
  <si>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</si>
  <si>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</si>
  <si>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</si>
  <si>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</si>
  <si>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</si>
  <si>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</si>
  <si>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</si>
  <si>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</si>
  <si>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</si>
  <si>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</si>
  <si>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</si>
  <si>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</si>
  <si>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</si>
  <si>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</si>
  <si>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</si>
  <si>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</si>
  <si>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</si>
  <si>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</si>
  <si>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</si>
  <si>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</si>
  <si>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</si>
  <si>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</si>
  <si>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</si>
  <si>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</si>
  <si>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</si>
  <si>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</si>
  <si>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</si>
  <si>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</si>
  <si>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</si>
  <si>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</si>
  <si>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</si>
  <si>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</si>
  <si>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</si>
  <si>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</si>
  <si>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</si>
  <si>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</si>
  <si>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</si>
  <si>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</si>
  <si>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</si>
  <si>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</si>
  <si>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</si>
  <si>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</si>
  <si>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</si>
  <si>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</si>
  <si>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</si>
  <si>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</si>
  <si>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</si>
  <si>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</si>
  <si>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</si>
  <si>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</si>
  <si>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</si>
  <si>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</si>
  <si>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</si>
  <si>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</si>
  <si>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</si>
  <si>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</si>
  <si>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</si>
  <si>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</si>
  <si>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</si>
  <si>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</si>
  <si>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</si>
  <si>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</si>
  <si>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</si>
  <si>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</si>
  <si>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</si>
  <si>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</si>
  <si>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</si>
  <si>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</si>
  <si>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</si>
  <si>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</si>
  <si>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</si>
  <si>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</si>
  <si>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</si>
  <si>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</si>
  <si>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</si>
  <si>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</si>
  <si>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Золотоніський міськрайонний суд Черкаської області</t>
  </si>
  <si>
    <t>19702. Черкаська область.м. Золотноша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</si>
  <si>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</si>
  <si>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</si>
  <si>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</si>
  <si>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</si>
  <si>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</si>
  <si>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</si>
  <si>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</si>
  <si>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</si>
  <si>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</si>
  <si>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</si>
  <si>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</si>
  <si>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</si>
  <si>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</si>
  <si>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</si>
  <si>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</si>
  <si>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</si>
  <si>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</si>
  <si>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</si>
  <si>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</si>
  <si>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</si>
  <si>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</si>
  <si>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</si>
  <si>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</si>
  <si>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</si>
  <si>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</si>
  <si>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</si>
  <si>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</si>
  <si>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Степченко М.Ю.</t>
  </si>
  <si>
    <t>Рибалко Т.М.</t>
  </si>
  <si>
    <t>5-26-10</t>
  </si>
  <si>
    <t>inbox@zl.ck.court.gov.ua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</si>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</sst>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76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&amp;L0CAF141C&amp;C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971</v>
      </c>
      <c r="D6" s="88">
        <f>SUM(D7,D10,D13,D14,D15,D21,D24,D25,D18,D19,D20)</f>
        <v>1086201.0099999995</v>
      </c>
      <c r="E6" s="88">
        <f>SUM(E7,E10,E13,E14,E15,E21,E24,E25,E18,E19,E20)</f>
        <v>653</v>
      </c>
      <c r="F6" s="88">
        <f>SUM(F7,F10,F13,F14,F15,F21,F24,F25,F18,F19,F20)</f>
        <v>796655.1299999992</v>
      </c>
      <c r="G6" s="88">
        <f>SUM(G7,G10,G13,G14,G15,G21,G24,G25,G18,G19,G20)</f>
        <v>50</v>
      </c>
      <c r="H6" s="88">
        <f>SUM(H7,H10,H13,H14,H15,H21,H24,H25,H18,H19,H20)</f>
        <v>57013.7</v>
      </c>
      <c r="I6" s="88">
        <f>SUM(I7,I10,I13,I14,I15,I21,I24,I25,I18,I19,I20)</f>
        <v>163</v>
      </c>
      <c r="J6" s="88">
        <f>SUM(J7,J10,J13,J14,J15,J21,J24,J25,J18,J19,J20)</f>
        <v>167429.29</v>
      </c>
      <c r="K6" s="88">
        <f>SUM(K7,K10,K13,K14,K15,K21,K24,K25,K18,K19,K20)</f>
        <v>250</v>
      </c>
      <c r="L6" s="88">
        <f>SUM(L7,L10,L13,L14,L15,L21,L24,L25,L18,L19,L20)</f>
        <v>239904.83</v>
      </c>
    </row>
    <row r="7" spans="1:12" ht="12.75" customHeight="1">
      <c r="A7" s="86">
        <v>2</v>
      </c>
      <c r="B7" s="89" t="s">
        <v>68</v>
      </c>
      <c r="C7" s="90">
        <v>358</v>
      </c>
      <c r="D7" s="90">
        <v>616175.560000001</v>
      </c>
      <c r="E7" s="90">
        <v>171</v>
      </c>
      <c r="F7" s="90">
        <v>394658.44</v>
      </c>
      <c r="G7" s="90">
        <v>15</v>
      </c>
      <c r="H7" s="90">
        <v>33602.6</v>
      </c>
      <c r="I7" s="90">
        <v>92</v>
      </c>
      <c r="J7" s="90">
        <v>108562.1</v>
      </c>
      <c r="K7" s="90">
        <v>159</v>
      </c>
      <c r="L7" s="90">
        <v>185322.83</v>
      </c>
    </row>
    <row r="8" spans="1:12" ht="12.75">
      <c r="A8" s="86">
        <v>3</v>
      </c>
      <c r="B8" s="91" t="s">
        <v>69</v>
      </c>
      <c r="C8" s="90">
        <v>137</v>
      </c>
      <c r="D8" s="90">
        <v>361028.09</v>
      </c>
      <c r="E8" s="90">
        <v>128</v>
      </c>
      <c r="F8" s="90">
        <v>325169.47</v>
      </c>
      <c r="G8" s="90">
        <v>10</v>
      </c>
      <c r="H8" s="90">
        <v>28527.8</v>
      </c>
      <c r="I8" s="90">
        <v>9</v>
      </c>
      <c r="J8" s="90">
        <v>19847.9</v>
      </c>
      <c r="K8" s="90">
        <v>7</v>
      </c>
      <c r="L8" s="90">
        <v>17367</v>
      </c>
    </row>
    <row r="9" spans="1:12" ht="12.75">
      <c r="A9" s="86">
        <v>4</v>
      </c>
      <c r="B9" s="91" t="s">
        <v>70</v>
      </c>
      <c r="C9" s="90">
        <v>221</v>
      </c>
      <c r="D9" s="90">
        <v>255147.469999999</v>
      </c>
      <c r="E9" s="90">
        <v>43</v>
      </c>
      <c r="F9" s="90">
        <v>69488.97</v>
      </c>
      <c r="G9" s="90">
        <v>5</v>
      </c>
      <c r="H9" s="90">
        <v>5074.8</v>
      </c>
      <c r="I9" s="90">
        <v>83</v>
      </c>
      <c r="J9" s="90">
        <v>88714.1999999999</v>
      </c>
      <c r="K9" s="90">
        <v>152</v>
      </c>
      <c r="L9" s="90">
        <v>167955.83</v>
      </c>
    </row>
    <row r="10" spans="1:12" ht="12.75">
      <c r="A10" s="86">
        <v>5</v>
      </c>
      <c r="B10" s="89" t="s">
        <v>71</v>
      </c>
      <c r="C10" s="90">
        <v>143</v>
      </c>
      <c r="D10" s="90">
        <v>154318.2</v>
      </c>
      <c r="E10" s="90">
        <v>105</v>
      </c>
      <c r="F10" s="90">
        <v>126187.59</v>
      </c>
      <c r="G10" s="90">
        <v>15</v>
      </c>
      <c r="H10" s="90">
        <v>13117.5</v>
      </c>
      <c r="I10" s="90">
        <v>34</v>
      </c>
      <c r="J10" s="90">
        <v>45929.99</v>
      </c>
      <c r="K10" s="90">
        <v>26</v>
      </c>
      <c r="L10" s="90">
        <v>28779.6</v>
      </c>
    </row>
    <row r="11" spans="1:12" ht="12.75">
      <c r="A11" s="86">
        <v>6</v>
      </c>
      <c r="B11" s="91" t="s">
        <v>72</v>
      </c>
      <c r="C11" s="90">
        <v>5</v>
      </c>
      <c r="D11" s="90">
        <v>17367</v>
      </c>
      <c r="E11" s="90">
        <v>3</v>
      </c>
      <c r="F11" s="90">
        <v>17367</v>
      </c>
      <c r="G11" s="90">
        <v>2</v>
      </c>
      <c r="H11" s="90">
        <v>4032</v>
      </c>
      <c r="I11" s="90">
        <v>8</v>
      </c>
      <c r="J11" s="90">
        <v>9993.2</v>
      </c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138</v>
      </c>
      <c r="D12" s="90">
        <v>136951.2</v>
      </c>
      <c r="E12" s="90">
        <v>102</v>
      </c>
      <c r="F12" s="90">
        <v>108820.59</v>
      </c>
      <c r="G12" s="90">
        <v>13</v>
      </c>
      <c r="H12" s="90">
        <v>9085.5</v>
      </c>
      <c r="I12" s="90">
        <v>26</v>
      </c>
      <c r="J12" s="90">
        <v>35936.79</v>
      </c>
      <c r="K12" s="90">
        <v>24</v>
      </c>
      <c r="L12" s="90">
        <v>23817.6</v>
      </c>
    </row>
    <row r="13" spans="1:12" ht="12.75">
      <c r="A13" s="86">
        <v>8</v>
      </c>
      <c r="B13" s="89" t="s">
        <v>18</v>
      </c>
      <c r="C13" s="90">
        <v>234</v>
      </c>
      <c r="D13" s="90">
        <v>232221.599999999</v>
      </c>
      <c r="E13" s="90">
        <v>215</v>
      </c>
      <c r="F13" s="90">
        <v>214197.999999999</v>
      </c>
      <c r="G13" s="90">
        <v>16</v>
      </c>
      <c r="H13" s="90">
        <v>9343.4</v>
      </c>
      <c r="I13" s="90">
        <v>5</v>
      </c>
      <c r="J13" s="90">
        <v>4962</v>
      </c>
      <c r="K13" s="90">
        <v>8</v>
      </c>
      <c r="L13" s="90">
        <v>7443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88</v>
      </c>
      <c r="D15" s="90">
        <v>46642.8</v>
      </c>
      <c r="E15" s="90">
        <v>74</v>
      </c>
      <c r="F15" s="90">
        <v>39406.3</v>
      </c>
      <c r="G15" s="90">
        <v>4</v>
      </c>
      <c r="H15" s="90">
        <v>950.2</v>
      </c>
      <c r="I15" s="90"/>
      <c r="J15" s="90"/>
      <c r="K15" s="90">
        <v>14</v>
      </c>
      <c r="L15" s="90">
        <v>7691.1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3</v>
      </c>
      <c r="F16" s="90">
        <v>3721.5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84</v>
      </c>
      <c r="D17" s="90">
        <v>41680.8</v>
      </c>
      <c r="E17" s="90">
        <v>71</v>
      </c>
      <c r="F17" s="90">
        <v>35684.8</v>
      </c>
      <c r="G17" s="90">
        <v>4</v>
      </c>
      <c r="H17" s="90">
        <v>950.2</v>
      </c>
      <c r="I17" s="90"/>
      <c r="J17" s="90"/>
      <c r="K17" s="90">
        <v>13</v>
      </c>
      <c r="L17" s="90">
        <v>6450.6</v>
      </c>
    </row>
    <row r="18" spans="1:12" ht="12.75">
      <c r="A18" s="86">
        <v>13</v>
      </c>
      <c r="B18" s="92" t="s">
        <v>93</v>
      </c>
      <c r="C18" s="90">
        <v>143</v>
      </c>
      <c r="D18" s="90">
        <v>35478.2999999999</v>
      </c>
      <c r="E18" s="90">
        <v>83</v>
      </c>
      <c r="F18" s="90">
        <v>20840.4</v>
      </c>
      <c r="G18" s="90"/>
      <c r="H18" s="90"/>
      <c r="I18" s="90">
        <v>32</v>
      </c>
      <c r="J18" s="90">
        <v>7975.2</v>
      </c>
      <c r="K18" s="90">
        <v>43</v>
      </c>
      <c r="L18" s="90">
        <v>10668.3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>
        <v>2</v>
      </c>
      <c r="D20" s="90">
        <v>992.4</v>
      </c>
      <c r="E20" s="90">
        <v>2</v>
      </c>
      <c r="F20" s="90">
        <v>992.4</v>
      </c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30</v>
      </c>
      <c r="D39" s="88">
        <f>SUM(D40,D47,D48,D49)</f>
        <v>30268.2</v>
      </c>
      <c r="E39" s="88">
        <f>SUM(E40,E47,E48,E49)</f>
        <v>25</v>
      </c>
      <c r="F39" s="88">
        <f>SUM(F40,F47,F48,F49)</f>
        <v>12921.800000000001</v>
      </c>
      <c r="G39" s="88">
        <f>SUM(G40,G47,G48,G49)</f>
        <v>0</v>
      </c>
      <c r="H39" s="88">
        <f>SUM(H40,H47,H48,H49)</f>
        <v>0</v>
      </c>
      <c r="I39" s="88">
        <f>SUM(I40,I47,I48,I49)</f>
        <v>5</v>
      </c>
      <c r="J39" s="88">
        <f>SUM(J40,J47,J48,J49)</f>
        <v>2481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29</v>
      </c>
      <c r="D40" s="90">
        <f>SUM(D41,D44)</f>
        <v>28779.600000000002</v>
      </c>
      <c r="E40" s="90">
        <f>SUM(E41,E44)</f>
        <v>24</v>
      </c>
      <c r="F40" s="90">
        <f>SUM(F41,F44)</f>
        <v>11433.2</v>
      </c>
      <c r="G40" s="90">
        <f>SUM(G41,G44)</f>
        <v>0</v>
      </c>
      <c r="H40" s="90">
        <f>SUM(H41,H44)</f>
        <v>0</v>
      </c>
      <c r="I40" s="90">
        <f>SUM(I41,I44)</f>
        <v>5</v>
      </c>
      <c r="J40" s="90">
        <f>SUM(J41,J44)</f>
        <v>2481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>
        <v>3</v>
      </c>
      <c r="D41" s="90">
        <v>2977.2</v>
      </c>
      <c r="E41" s="90">
        <v>2</v>
      </c>
      <c r="F41" s="90">
        <v>561.2</v>
      </c>
      <c r="G41" s="90"/>
      <c r="H41" s="90"/>
      <c r="I41" s="90"/>
      <c r="J41" s="90"/>
      <c r="K41" s="90">
        <v>1</v>
      </c>
      <c r="L41" s="90">
        <v>992.4</v>
      </c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3</v>
      </c>
      <c r="D43" s="90">
        <v>2977.2</v>
      </c>
      <c r="E43" s="90">
        <v>2</v>
      </c>
      <c r="F43" s="90">
        <v>561.2</v>
      </c>
      <c r="G43" s="90"/>
      <c r="H43" s="90"/>
      <c r="I43" s="90"/>
      <c r="J43" s="90"/>
      <c r="K43" s="90">
        <v>1</v>
      </c>
      <c r="L43" s="90">
        <v>992.4</v>
      </c>
    </row>
    <row r="44" spans="1:12" ht="12.75">
      <c r="A44" s="86">
        <v>39</v>
      </c>
      <c r="B44" s="89" t="s">
        <v>82</v>
      </c>
      <c r="C44" s="90">
        <v>26</v>
      </c>
      <c r="D44" s="90">
        <v>25802.4</v>
      </c>
      <c r="E44" s="90">
        <v>22</v>
      </c>
      <c r="F44" s="90">
        <v>10872</v>
      </c>
      <c r="G44" s="90"/>
      <c r="H44" s="90"/>
      <c r="I44" s="90">
        <v>5</v>
      </c>
      <c r="J44" s="90">
        <v>2481</v>
      </c>
      <c r="K44" s="90">
        <v>2</v>
      </c>
      <c r="L44" s="90">
        <v>1984.8</v>
      </c>
    </row>
    <row r="45" spans="1:12" ht="26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26</v>
      </c>
      <c r="D46" s="90">
        <v>25802.4</v>
      </c>
      <c r="E46" s="90">
        <v>22</v>
      </c>
      <c r="F46" s="90">
        <v>10872</v>
      </c>
      <c r="G46" s="90"/>
      <c r="H46" s="90"/>
      <c r="I46" s="90">
        <v>5</v>
      </c>
      <c r="J46" s="90">
        <v>2481</v>
      </c>
      <c r="K46" s="90">
        <v>2</v>
      </c>
      <c r="L46" s="90">
        <v>1984.8</v>
      </c>
    </row>
    <row r="47" spans="1:12" ht="39">
      <c r="A47" s="86">
        <v>42</v>
      </c>
      <c r="B47" s="89" t="s">
        <v>84</v>
      </c>
      <c r="C47" s="90">
        <v>1</v>
      </c>
      <c r="D47" s="90">
        <v>1488.6</v>
      </c>
      <c r="E47" s="90">
        <v>1</v>
      </c>
      <c r="F47" s="90">
        <v>1488.6</v>
      </c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35</v>
      </c>
      <c r="D50" s="88">
        <f>SUM(D51:D54)</f>
        <v>1257.8700000000001</v>
      </c>
      <c r="E50" s="88">
        <f>SUM(E51:E54)</f>
        <v>35</v>
      </c>
      <c r="F50" s="88">
        <f>SUM(F51:F54)</f>
        <v>1257.66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29</v>
      </c>
      <c r="D51" s="90">
        <v>989.92</v>
      </c>
      <c r="E51" s="90">
        <v>29</v>
      </c>
      <c r="F51" s="90">
        <v>990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3</v>
      </c>
      <c r="D54" s="90">
        <v>44.66</v>
      </c>
      <c r="E54" s="90">
        <v>3</v>
      </c>
      <c r="F54" s="90">
        <v>44.66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1211</v>
      </c>
      <c r="D55" s="88">
        <v>600898.200000001</v>
      </c>
      <c r="E55" s="88">
        <v>275</v>
      </c>
      <c r="F55" s="88">
        <v>136071.22</v>
      </c>
      <c r="G55" s="88"/>
      <c r="H55" s="88"/>
      <c r="I55" s="88">
        <v>996</v>
      </c>
      <c r="J55" s="88">
        <v>496566.600000008</v>
      </c>
      <c r="K55" s="88">
        <v>215</v>
      </c>
      <c r="L55" s="88">
        <v>106683</v>
      </c>
    </row>
    <row r="56" spans="1:12" ht="19.5" customHeight="1">
      <c r="A56" s="86">
        <v>51</v>
      </c>
      <c r="B56" s="95" t="s">
        <v>128</v>
      </c>
      <c r="C56" s="88">
        <f>SUM(C6,C28,C39,C50,C55)</f>
        <v>2247</v>
      </c>
      <c r="D56" s="88">
        <f>SUM(D6,D28,D39,D50,D55)</f>
        <v>1718625.2800000007</v>
      </c>
      <c r="E56" s="88">
        <f>SUM(E6,E28,E39,E50,E55)</f>
        <v>988</v>
      </c>
      <c r="F56" s="88">
        <f>SUM(F6,F28,F39,F50,F55)</f>
        <v>946905.8099999992</v>
      </c>
      <c r="G56" s="88">
        <f>SUM(G6,G28,G39,G50,G55)</f>
        <v>50</v>
      </c>
      <c r="H56" s="88">
        <f>SUM(H6,H28,H39,H50,H55)</f>
        <v>57013.7</v>
      </c>
      <c r="I56" s="88">
        <f>SUM(I6,I28,I39,I50,I55)</f>
        <v>1164</v>
      </c>
      <c r="J56" s="88">
        <f>SUM(J6,J28,J39,J50,J55)</f>
        <v>666476.890000008</v>
      </c>
      <c r="K56" s="88">
        <f>SUM(K6,K28,K39,K50,K55)</f>
        <v>468</v>
      </c>
      <c r="L56" s="88">
        <f>SUM(L6,L28,L39,L50,L55)</f>
        <v>349565.03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&amp;L0CAF141C&amp;CФорма № 10, Підрозділ: Золотоніський міськрайонний суд Черкаської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464</v>
      </c>
      <c r="G5" s="97">
        <f>SUM(G6:G26)</f>
        <v>342122.03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23</v>
      </c>
      <c r="G6" s="99">
        <v>28278.03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6</v>
      </c>
      <c r="G7" s="99">
        <v>992.4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163</v>
      </c>
      <c r="G8" s="99">
        <v>137199.3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10</v>
      </c>
      <c r="G11" s="99">
        <v>12901.2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2</v>
      </c>
      <c r="G12" s="99">
        <v>992.4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1</v>
      </c>
      <c r="G13" s="99">
        <v>496.2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44</v>
      </c>
      <c r="G14" s="99">
        <v>45650.4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2</v>
      </c>
      <c r="G15" s="99">
        <v>7192.4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203</v>
      </c>
      <c r="G17" s="99">
        <v>100728.6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5</v>
      </c>
      <c r="G18" s="99">
        <v>4465.8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>
        <v>1</v>
      </c>
      <c r="G20" s="99">
        <v>496.2</v>
      </c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>
        <v>1</v>
      </c>
      <c r="G25" s="99">
        <v>496.2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>
        <v>3</v>
      </c>
      <c r="G30" s="90">
        <v>5954.4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  <headerFooter>
    <oddFooter>&amp;L0CAF141C&amp;CФорма № 10, Підрозділ: Золотоніський міськрайонний суд Черкаської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2023-02-28T08:33:55Z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FA917478</vt:lpwstr>
  </property>
  <property fmtid="{D5CDD505-2E9C-101B-9397-08002B2CF9AE}" pid="10" name="Підрозд">
    <vt:lpwstr>Золотоніський міськрайонний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